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712A8001-8FCB-4563-B1C0-CCB2D295D44D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8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E17" i="1" s="1"/>
  <c r="H17" i="1" s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27" i="1" l="1"/>
  <c r="H27" i="1" s="1"/>
  <c r="D81" i="1"/>
  <c r="F81" i="1"/>
  <c r="G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<sst xmlns="http://schemas.openxmlformats.org/spreadsheetml/2006/main" count="88" uniqueCount="88">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</sst>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F38" sqref="F38:G4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9" style="1" customWidth="1"/>
    <col min="4" max="4" width="17" style="1" customWidth="1"/>
    <col min="5" max="5" width="18.85546875" style="1" customWidth="1"/>
    <col min="6" max="7" width="17" style="1" customWidth="1"/>
    <col min="8" max="8" width="18.85546875" style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25151717</v>
      </c>
      <c r="D9" s="16">
        <f>SUM(D10:D16)</f>
        <v>0</v>
      </c>
      <c r="E9" s="16">
        <f t="shared" ref="E9:E26" si="0">C9+D9</f>
        <v>25151717</v>
      </c>
      <c r="F9" s="16">
        <f>SUM(F10:F16)</f>
        <v>4737545.91</v>
      </c>
      <c r="G9" s="16">
        <f>SUM(G10:G16)</f>
        <v>4737545.91</v>
      </c>
      <c r="H9" s="16">
        <f t="shared" ref="H9:H40" si="1">E9-F9</f>
        <v>20414171.09</v>
      </c>
    </row>
    <row r="10" spans="2:9" ht="12" customHeight="1" x14ac:dyDescent="0.2">
      <c r="B10" s="11" t="s">
        <v>14</v>
      </c>
      <c r="C10" s="12">
        <v>15590601</v>
      </c>
      <c r="D10" s="13">
        <v>0</v>
      </c>
      <c r="E10" s="18">
        <f t="shared" si="0"/>
        <v>15590601</v>
      </c>
      <c r="F10" s="12">
        <v>3742970.4</v>
      </c>
      <c r="G10" s="12">
        <v>3742970.4</v>
      </c>
      <c r="H10" s="20">
        <f t="shared" si="1"/>
        <v>11847630.6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2480073</v>
      </c>
      <c r="D12" s="13">
        <v>0</v>
      </c>
      <c r="E12" s="18">
        <f t="shared" si="0"/>
        <v>2480073</v>
      </c>
      <c r="F12" s="12">
        <v>3260.4</v>
      </c>
      <c r="G12" s="12">
        <v>3260.4</v>
      </c>
      <c r="H12" s="20">
        <f t="shared" si="1"/>
        <v>2476812.6</v>
      </c>
    </row>
    <row r="13" spans="2:9" ht="12" customHeight="1" x14ac:dyDescent="0.2">
      <c r="B13" s="11" t="s">
        <v>17</v>
      </c>
      <c r="C13" s="12">
        <v>3020404</v>
      </c>
      <c r="D13" s="13">
        <v>0</v>
      </c>
      <c r="E13" s="18">
        <f>C13+D13</f>
        <v>3020404</v>
      </c>
      <c r="F13" s="12">
        <v>502633.15</v>
      </c>
      <c r="G13" s="12">
        <v>502633.15</v>
      </c>
      <c r="H13" s="20">
        <f t="shared" si="1"/>
        <v>2517770.85</v>
      </c>
    </row>
    <row r="14" spans="2:9" ht="12" customHeight="1" x14ac:dyDescent="0.2">
      <c r="B14" s="11" t="s">
        <v>18</v>
      </c>
      <c r="C14" s="12">
        <v>4060639</v>
      </c>
      <c r="D14" s="13">
        <v>0</v>
      </c>
      <c r="E14" s="18">
        <f t="shared" si="0"/>
        <v>4060639</v>
      </c>
      <c r="F14" s="12">
        <v>488681.95999999996</v>
      </c>
      <c r="G14" s="12">
        <v>488681.95999999996</v>
      </c>
      <c r="H14" s="20">
        <f t="shared" si="1"/>
        <v>3571957.04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2018900</v>
      </c>
      <c r="D17" s="16">
        <f>SUM(D18:D26)</f>
        <v>0</v>
      </c>
      <c r="E17" s="16">
        <f t="shared" si="0"/>
        <v>2018900</v>
      </c>
      <c r="F17" s="16">
        <f>SUM(F18:F26)</f>
        <v>294652.35000000003</v>
      </c>
      <c r="G17" s="16">
        <f>SUM(G18:G26)</f>
        <v>294652.35000000003</v>
      </c>
      <c r="H17" s="16">
        <f t="shared" si="1"/>
        <v>1724247.65</v>
      </c>
    </row>
    <row r="18" spans="2:8" ht="24" x14ac:dyDescent="0.2">
      <c r="B18" s="9" t="s">
        <v>22</v>
      </c>
      <c r="C18" s="12">
        <v>550000</v>
      </c>
      <c r="D18" s="13">
        <v>0</v>
      </c>
      <c r="E18" s="18">
        <f t="shared" si="0"/>
        <v>550000</v>
      </c>
      <c r="F18" s="12">
        <v>69982</v>
      </c>
      <c r="G18" s="12">
        <v>69982</v>
      </c>
      <c r="H18" s="20">
        <f t="shared" si="1"/>
        <v>480018</v>
      </c>
    </row>
    <row r="19" spans="2:8" ht="12" customHeight="1" x14ac:dyDescent="0.2">
      <c r="B19" s="9" t="s">
        <v>23</v>
      </c>
      <c r="C19" s="12">
        <v>60000</v>
      </c>
      <c r="D19" s="13">
        <v>0</v>
      </c>
      <c r="E19" s="18">
        <f t="shared" si="0"/>
        <v>60000</v>
      </c>
      <c r="F19" s="12">
        <v>14736.99</v>
      </c>
      <c r="G19" s="12">
        <v>14736.99</v>
      </c>
      <c r="H19" s="20">
        <f t="shared" si="1"/>
        <v>45263.01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2000</v>
      </c>
      <c r="D22" s="13">
        <v>0</v>
      </c>
      <c r="E22" s="18">
        <f t="shared" si="0"/>
        <v>2000</v>
      </c>
      <c r="F22" s="12">
        <v>0</v>
      </c>
      <c r="G22" s="12">
        <v>0</v>
      </c>
      <c r="H22" s="20">
        <f t="shared" si="1"/>
        <v>2000</v>
      </c>
    </row>
    <row r="23" spans="2:8" ht="12" customHeight="1" x14ac:dyDescent="0.2">
      <c r="B23" s="9" t="s">
        <v>27</v>
      </c>
      <c r="C23" s="12">
        <v>1406900</v>
      </c>
      <c r="D23" s="13">
        <v>0</v>
      </c>
      <c r="E23" s="18">
        <f t="shared" si="0"/>
        <v>1406900</v>
      </c>
      <c r="F23" s="12">
        <v>209933.36000000002</v>
      </c>
      <c r="G23" s="12">
        <v>209933.36000000002</v>
      </c>
      <c r="H23" s="20">
        <f t="shared" si="1"/>
        <v>1196966.6399999999</v>
      </c>
    </row>
    <row r="24" spans="2:8" ht="12" customHeight="1" x14ac:dyDescent="0.2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0</v>
      </c>
      <c r="D26" s="13">
        <v>0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113088071</v>
      </c>
      <c r="D27" s="16">
        <f>SUM(D28:D36)</f>
        <v>0</v>
      </c>
      <c r="E27" s="16">
        <f>D27+C27</f>
        <v>113088071</v>
      </c>
      <c r="F27" s="16">
        <f>SUM(F28:F36)</f>
        <v>13721770.35</v>
      </c>
      <c r="G27" s="16">
        <f>SUM(G28:G36)</f>
        <v>13721770.35</v>
      </c>
      <c r="H27" s="16">
        <f t="shared" si="1"/>
        <v>99366300.650000006</v>
      </c>
    </row>
    <row r="28" spans="2:8" x14ac:dyDescent="0.2">
      <c r="B28" s="9" t="s">
        <v>32</v>
      </c>
      <c r="C28" s="12">
        <v>43590000</v>
      </c>
      <c r="D28" s="13">
        <v>0</v>
      </c>
      <c r="E28" s="18">
        <f t="shared" ref="E28:E36" si="2">C28+D28</f>
        <v>43590000</v>
      </c>
      <c r="F28" s="12">
        <v>2066550.2400000002</v>
      </c>
      <c r="G28" s="12">
        <v>2066550.2400000002</v>
      </c>
      <c r="H28" s="20">
        <f t="shared" si="1"/>
        <v>41523449.759999998</v>
      </c>
    </row>
    <row r="29" spans="2:8" x14ac:dyDescent="0.2">
      <c r="B29" s="9" t="s">
        <v>33</v>
      </c>
      <c r="C29" s="12">
        <v>45000</v>
      </c>
      <c r="D29" s="13">
        <v>0</v>
      </c>
      <c r="E29" s="18">
        <f t="shared" si="2"/>
        <v>45000</v>
      </c>
      <c r="F29" s="12">
        <v>7280</v>
      </c>
      <c r="G29" s="12">
        <v>7280</v>
      </c>
      <c r="H29" s="20">
        <f t="shared" si="1"/>
        <v>37720</v>
      </c>
    </row>
    <row r="30" spans="2:8" ht="12" customHeight="1" x14ac:dyDescent="0.2">
      <c r="B30" s="9" t="s">
        <v>34</v>
      </c>
      <c r="C30" s="12">
        <v>17851400</v>
      </c>
      <c r="D30" s="13">
        <v>0</v>
      </c>
      <c r="E30" s="18">
        <f t="shared" si="2"/>
        <v>17851400</v>
      </c>
      <c r="F30" s="12">
        <v>2745539.65</v>
      </c>
      <c r="G30" s="12">
        <v>2745539.65</v>
      </c>
      <c r="H30" s="20">
        <f t="shared" si="1"/>
        <v>15105860.35</v>
      </c>
    </row>
    <row r="31" spans="2:8" x14ac:dyDescent="0.2">
      <c r="B31" s="9" t="s">
        <v>35</v>
      </c>
      <c r="C31" s="12">
        <v>785000</v>
      </c>
      <c r="D31" s="13">
        <v>0</v>
      </c>
      <c r="E31" s="18">
        <f t="shared" si="2"/>
        <v>785000</v>
      </c>
      <c r="F31" s="12">
        <v>109930.57999999999</v>
      </c>
      <c r="G31" s="12">
        <v>109930.57999999999</v>
      </c>
      <c r="H31" s="20">
        <f t="shared" si="1"/>
        <v>675069.42</v>
      </c>
    </row>
    <row r="32" spans="2:8" ht="24" x14ac:dyDescent="0.2">
      <c r="B32" s="9" t="s">
        <v>36</v>
      </c>
      <c r="C32" s="12">
        <v>30711345</v>
      </c>
      <c r="D32" s="13">
        <v>0</v>
      </c>
      <c r="E32" s="18">
        <f t="shared" si="2"/>
        <v>30711345</v>
      </c>
      <c r="F32" s="12">
        <v>1956531.8599999999</v>
      </c>
      <c r="G32" s="12">
        <v>1956531.8599999999</v>
      </c>
      <c r="H32" s="20">
        <f t="shared" si="1"/>
        <v>28754813.140000001</v>
      </c>
    </row>
    <row r="33" spans="2:8" x14ac:dyDescent="0.2">
      <c r="B33" s="9" t="s">
        <v>37</v>
      </c>
      <c r="C33" s="12">
        <v>0</v>
      </c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">
      <c r="B34" s="9" t="s">
        <v>38</v>
      </c>
      <c r="C34" s="12">
        <v>3420000</v>
      </c>
      <c r="D34" s="13">
        <v>0</v>
      </c>
      <c r="E34" s="18">
        <f t="shared" si="2"/>
        <v>3420000</v>
      </c>
      <c r="F34" s="12">
        <v>428783.23000000004</v>
      </c>
      <c r="G34" s="12">
        <v>428783.23000000004</v>
      </c>
      <c r="H34" s="20">
        <f t="shared" si="1"/>
        <v>2991216.77</v>
      </c>
    </row>
    <row r="35" spans="2:8" x14ac:dyDescent="0.2">
      <c r="B35" s="9" t="s">
        <v>39</v>
      </c>
      <c r="C35" s="12">
        <v>6850000</v>
      </c>
      <c r="D35" s="13">
        <v>0</v>
      </c>
      <c r="E35" s="18">
        <f t="shared" si="2"/>
        <v>6850000</v>
      </c>
      <c r="F35" s="12">
        <v>3304651.01</v>
      </c>
      <c r="G35" s="12">
        <v>3304651.01</v>
      </c>
      <c r="H35" s="20">
        <f t="shared" si="1"/>
        <v>3545348.99</v>
      </c>
    </row>
    <row r="36" spans="2:8" x14ac:dyDescent="0.2">
      <c r="B36" s="9" t="s">
        <v>40</v>
      </c>
      <c r="C36" s="12">
        <v>9835326</v>
      </c>
      <c r="D36" s="13">
        <v>0</v>
      </c>
      <c r="E36" s="18">
        <f t="shared" si="2"/>
        <v>9835326</v>
      </c>
      <c r="F36" s="12">
        <v>3102503.78</v>
      </c>
      <c r="G36" s="12">
        <v>3102503.78</v>
      </c>
      <c r="H36" s="20">
        <f t="shared" si="1"/>
        <v>6732822.2200000007</v>
      </c>
    </row>
    <row r="37" spans="2:8" ht="20.100000000000001" customHeight="1" x14ac:dyDescent="0.2">
      <c r="B37" s="7" t="s">
        <v>41</v>
      </c>
      <c r="C37" s="16">
        <f>SUM(C38:C46)</f>
        <v>1502851</v>
      </c>
      <c r="D37" s="16">
        <f>SUM(D38:D46)</f>
        <v>0</v>
      </c>
      <c r="E37" s="16">
        <f>C37+D37</f>
        <v>1502851</v>
      </c>
      <c r="F37" s="16">
        <f>SUM(F38:F46)</f>
        <v>207254.71999999997</v>
      </c>
      <c r="G37" s="16">
        <f>SUM(G38:G46)</f>
        <v>207254.71999999997</v>
      </c>
      <c r="H37" s="16">
        <f t="shared" si="1"/>
        <v>1295596.28</v>
      </c>
    </row>
    <row r="38" spans="2:8" ht="12" customHeight="1" x14ac:dyDescent="0.2">
      <c r="B38" s="9" t="s">
        <v>42</v>
      </c>
      <c r="C38" s="12">
        <v>270000</v>
      </c>
      <c r="D38" s="13">
        <v>0</v>
      </c>
      <c r="E38" s="18">
        <f t="shared" ref="E38:E79" si="3">C38+D38</f>
        <v>270000</v>
      </c>
      <c r="F38" s="12">
        <v>81516.92</v>
      </c>
      <c r="G38" s="12">
        <v>81516.92</v>
      </c>
      <c r="H38" s="20">
        <f t="shared" si="1"/>
        <v>188483.08000000002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962851</v>
      </c>
      <c r="D42" s="13">
        <v>0</v>
      </c>
      <c r="E42" s="18">
        <f t="shared" si="3"/>
        <v>962851</v>
      </c>
      <c r="F42" s="12">
        <v>125737.79999999999</v>
      </c>
      <c r="G42" s="12">
        <v>125737.79999999999</v>
      </c>
      <c r="H42" s="20">
        <f t="shared" si="4"/>
        <v>837113.2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270000</v>
      </c>
      <c r="D45" s="13">
        <v>0</v>
      </c>
      <c r="E45" s="18">
        <f t="shared" si="3"/>
        <v>270000</v>
      </c>
      <c r="F45" s="12">
        <v>0</v>
      </c>
      <c r="G45" s="12">
        <v>0</v>
      </c>
      <c r="H45" s="20">
        <f t="shared" si="4"/>
        <v>270000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0</v>
      </c>
      <c r="E47" s="16">
        <f t="shared" si="3"/>
        <v>0</v>
      </c>
      <c r="F47" s="16">
        <f>SUM(F48:F56)</f>
        <v>0</v>
      </c>
      <c r="G47" s="16">
        <f>SUM(G48:G56)</f>
        <v>0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0</v>
      </c>
      <c r="E55" s="18">
        <f t="shared" si="3"/>
        <v>0</v>
      </c>
      <c r="F55" s="12">
        <v>0</v>
      </c>
      <c r="G55" s="12">
        <v>0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141761539</v>
      </c>
      <c r="D81" s="22">
        <f>SUM(D73,D69,D61,D57,D47,D37,D27,D17,D9)</f>
        <v>0</v>
      </c>
      <c r="E81" s="22">
        <f>C81+D81</f>
        <v>141761539</v>
      </c>
      <c r="F81" s="22">
        <f>SUM(F73,F69,F61,F57,F47,F37,F17,F27,F9)</f>
        <v>18961223.329999998</v>
      </c>
      <c r="G81" s="22">
        <f>SUM(G73,G69,G61,G57,G47,G37,G27,G17,G9)</f>
        <v>18961223.329999998</v>
      </c>
      <c r="H81" s="22">
        <f t="shared" si="5"/>
        <v>122800315.67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/>
    <row r="88" spans="2:8" s="23" customFormat="1" x14ac:dyDescent="0.2"/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2019-12-04T16:22:52Z</dcterms:created>
  <dcterms:modified xsi:type="dcterms:W3CDTF">2023-04-11T22:15:30Z</dcterms:modified>
</cp:coreProperties>
</file>